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AN PC\Downloads\"/>
    </mc:Choice>
  </mc:AlternateContent>
  <bookViews>
    <workbookView xWindow="0" yWindow="0" windowWidth="20490" windowHeight="7155"/>
  </bookViews>
  <sheets>
    <sheet name="TKHTRL" sheetId="2" r:id="rId1"/>
  </sheets>
  <definedNames>
    <definedName name="_xlnm.Print_Titles" localSheetId="0">TKHTRL!$8:$10</definedName>
  </definedNames>
  <calcPr calcId="152511"/>
</workbook>
</file>

<file path=xl/calcChain.xml><?xml version="1.0" encoding="utf-8"?>
<calcChain xmlns="http://schemas.openxmlformats.org/spreadsheetml/2006/main">
  <c r="AE30" i="2" l="1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AD24" i="2"/>
  <c r="AB24" i="2"/>
  <c r="Z24" i="2"/>
  <c r="X24" i="2"/>
  <c r="Y24" i="2" s="1"/>
  <c r="V24" i="2"/>
  <c r="T24" i="2"/>
  <c r="R24" i="2"/>
  <c r="P24" i="2"/>
  <c r="Q24" i="2" s="1"/>
  <c r="N24" i="2"/>
  <c r="L24" i="2"/>
  <c r="J24" i="2"/>
  <c r="H24" i="2"/>
  <c r="H11" i="2" s="1"/>
  <c r="F24" i="2"/>
  <c r="G24" i="2" s="1"/>
  <c r="D24" i="2"/>
  <c r="E24" i="2" s="1"/>
  <c r="C24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AD18" i="2"/>
  <c r="AB18" i="2"/>
  <c r="Z18" i="2"/>
  <c r="X18" i="2"/>
  <c r="V18" i="2"/>
  <c r="T18" i="2"/>
  <c r="R18" i="2"/>
  <c r="P18" i="2"/>
  <c r="N18" i="2"/>
  <c r="L18" i="2"/>
  <c r="J18" i="2"/>
  <c r="H18" i="2"/>
  <c r="F18" i="2"/>
  <c r="D18" i="2"/>
  <c r="C18" i="2"/>
  <c r="AA18" i="2" s="1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AD12" i="2"/>
  <c r="AD11" i="2" s="1"/>
  <c r="AB12" i="2"/>
  <c r="AC12" i="2" s="1"/>
  <c r="Z12" i="2"/>
  <c r="X12" i="2"/>
  <c r="V12" i="2"/>
  <c r="V11" i="2" s="1"/>
  <c r="T12" i="2"/>
  <c r="U12" i="2" s="1"/>
  <c r="R12" i="2"/>
  <c r="P12" i="2"/>
  <c r="N12" i="2"/>
  <c r="N11" i="2" s="1"/>
  <c r="L12" i="2"/>
  <c r="M12" i="2" s="1"/>
  <c r="J12" i="2"/>
  <c r="H12" i="2"/>
  <c r="F12" i="2"/>
  <c r="F11" i="2" s="1"/>
  <c r="D12" i="2"/>
  <c r="E12" i="2" s="1"/>
  <c r="C12" i="2"/>
  <c r="C11" i="2" s="1"/>
  <c r="I11" i="2" l="1"/>
  <c r="O11" i="2"/>
  <c r="AE11" i="2"/>
  <c r="E18" i="2"/>
  <c r="M18" i="2"/>
  <c r="U18" i="2"/>
  <c r="AC18" i="2"/>
  <c r="K24" i="2"/>
  <c r="S24" i="2"/>
  <c r="AA24" i="2"/>
  <c r="G11" i="2"/>
  <c r="W11" i="2"/>
  <c r="I12" i="2"/>
  <c r="Q12" i="2"/>
  <c r="Y12" i="2"/>
  <c r="M24" i="2"/>
  <c r="U24" i="2"/>
  <c r="AC24" i="2"/>
  <c r="J11" i="2"/>
  <c r="K11" i="2" s="1"/>
  <c r="R11" i="2"/>
  <c r="S11" i="2" s="1"/>
  <c r="Z11" i="2"/>
  <c r="AA11" i="2" s="1"/>
  <c r="I18" i="2"/>
  <c r="Q18" i="2"/>
  <c r="Y18" i="2"/>
  <c r="O24" i="2"/>
  <c r="W24" i="2"/>
  <c r="AE24" i="2"/>
  <c r="G18" i="2"/>
  <c r="O18" i="2"/>
  <c r="W18" i="2"/>
  <c r="AE18" i="2"/>
  <c r="L11" i="2"/>
  <c r="M11" i="2" s="1"/>
  <c r="T11" i="2"/>
  <c r="U11" i="2" s="1"/>
  <c r="AB11" i="2"/>
  <c r="AC11" i="2" s="1"/>
  <c r="G12" i="2"/>
  <c r="O12" i="2"/>
  <c r="W12" i="2"/>
  <c r="AE12" i="2"/>
  <c r="I24" i="2"/>
  <c r="K18" i="2"/>
  <c r="S18" i="2"/>
  <c r="D11" i="2"/>
  <c r="E11" i="2" s="1"/>
  <c r="P11" i="2"/>
  <c r="Q11" i="2" s="1"/>
  <c r="X11" i="2"/>
  <c r="Y11" i="2" s="1"/>
  <c r="K12" i="2"/>
  <c r="S12" i="2"/>
  <c r="AA12" i="2"/>
</calcChain>
</file>

<file path=xl/sharedStrings.xml><?xml version="1.0" encoding="utf-8"?>
<sst xmlns="http://schemas.openxmlformats.org/spreadsheetml/2006/main" count="94" uniqueCount="63">
  <si>
    <t/>
  </si>
  <si>
    <t>SỞ GD&amp;ĐT ĐIỆN BIÊN</t>
  </si>
  <si>
    <t>CỘNG HÒA XÃ HỘI CHỦ NGHĨA VIỆT NAM</t>
  </si>
  <si>
    <t>THPT NẬM PỒ</t>
  </si>
  <si>
    <t>Độc lập - Tự do - Hạnh phúc</t>
  </si>
  <si>
    <t xml:space="preserve">THỐNG KÊ ĐÁNH GIÁ KẾT QUẢ HỌC TẬP, RÈN LUYỆN </t>
  </si>
  <si>
    <t>CẢ NĂM - NĂM HỌC: 2024-2025</t>
  </si>
  <si>
    <t>STT</t>
  </si>
  <si>
    <t>Lớp</t>
  </si>
  <si>
    <t>Tổng số HS (*)</t>
  </si>
  <si>
    <t>Học tập</t>
  </si>
  <si>
    <t>Rèn luyện</t>
  </si>
  <si>
    <t>Khen thưởng cuối năm</t>
  </si>
  <si>
    <t>Tốt</t>
  </si>
  <si>
    <t xml:space="preserve"> Khá</t>
  </si>
  <si>
    <t>Đạt</t>
  </si>
  <si>
    <t>Chưa đạt</t>
  </si>
  <si>
    <t>Chưa đánh giá</t>
  </si>
  <si>
    <t>Miễn giảm</t>
  </si>
  <si>
    <t xml:space="preserve"> Tốt</t>
  </si>
  <si>
    <t>Học sinh Xuất sắc</t>
  </si>
  <si>
    <t>Học sinh Giỏi</t>
  </si>
  <si>
    <t>SL</t>
  </si>
  <si>
    <t>%</t>
  </si>
  <si>
    <t>Toàn trường</t>
  </si>
  <si>
    <t>Khối 10</t>
  </si>
  <si>
    <t>1.1</t>
  </si>
  <si>
    <t>10A1</t>
  </si>
  <si>
    <t>1.2</t>
  </si>
  <si>
    <t>10A2</t>
  </si>
  <si>
    <t>1.3</t>
  </si>
  <si>
    <t>10A3</t>
  </si>
  <si>
    <t>1.4</t>
  </si>
  <si>
    <t>10A4</t>
  </si>
  <si>
    <t>1.5</t>
  </si>
  <si>
    <t>10A5</t>
  </si>
  <si>
    <t>Khối 11</t>
  </si>
  <si>
    <t>2.1</t>
  </si>
  <si>
    <t>11B1</t>
  </si>
  <si>
    <t>2.2</t>
  </si>
  <si>
    <t>11B2</t>
  </si>
  <si>
    <t>2.3</t>
  </si>
  <si>
    <t>11B3</t>
  </si>
  <si>
    <t>2.4</t>
  </si>
  <si>
    <t>11B4</t>
  </si>
  <si>
    <t>2.5</t>
  </si>
  <si>
    <t>11B5</t>
  </si>
  <si>
    <t>Khối 12</t>
  </si>
  <si>
    <t>3.1</t>
  </si>
  <si>
    <t>12C1</t>
  </si>
  <si>
    <t>3.2</t>
  </si>
  <si>
    <t>12C2</t>
  </si>
  <si>
    <t>3.3</t>
  </si>
  <si>
    <t>12C3</t>
  </si>
  <si>
    <t>3.4</t>
  </si>
  <si>
    <t>12C4</t>
  </si>
  <si>
    <t>3.5</t>
  </si>
  <si>
    <t>12C5</t>
  </si>
  <si>
    <t>3.6</t>
  </si>
  <si>
    <t>12C6</t>
  </si>
  <si>
    <t>Tỉnh Điện Biên, ngày 23 tháng 1 năm 2026</t>
  </si>
  <si>
    <t>HIỆU TRƯỞNG</t>
  </si>
  <si>
    <t>Trần Trường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</si>
</sst>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10" borderId="0"/>
    <xf numFmtId="0" fontId="1" fillId="8" borderId="0"/>
    <xf numFmtId="0" fontId="1" fillId="9" borderId="0"/>
    <xf numFmtId="0" fontId="1" fillId="5" borderId="0"/>
    <xf numFmtId="0" fontId="1" fillId="10" borderId="0"/>
    <xf numFmtId="0" fontId="1" fillId="11" borderId="0"/>
    <xf numFmtId="0" fontId="2" fillId="12" borderId="0"/>
    <xf numFmtId="0" fontId="2" fillId="8" borderId="0"/>
    <xf numFmtId="0" fontId="2" fillId="9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7" borderId="1"/>
    <xf numFmtId="0" fontId="12" fillId="0" borderId="6"/>
    <xf numFmtId="0" fontId="13" fillId="22" borderId="0"/>
    <xf numFmtId="0" fontId="1" fillId="23" borderId="7"/>
    <xf numFmtId="0" fontId="14" fillId="20" borderId="8"/>
    <xf numFmtId="0" fontId="15" fillId="0" borderId="0"/>
    <xf numFmtId="0" fontId="16" fillId="0" borderId="9"/>
    <xf numFmtId="0" fontId="17" fillId="0" borderId="0"/>
  </cellStyleXfs>
  <cellXfs count="75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9" fillId="24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left" vertical="center" shrinkToFit="1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18" fillId="0" borderId="15" xfId="0" applyNumberFormat="1" applyFont="1" applyFill="1" applyBorder="1" applyAlignment="1" applyProtection="1">
      <alignment horizontal="center" vertical="center"/>
    </xf>
    <xf numFmtId="0" fontId="18" fillId="0" borderId="16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Protection="1"/>
    <xf numFmtId="0" fontId="21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 shrinkToFit="1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18" fillId="0" borderId="20" xfId="0" applyNumberFormat="1" applyFont="1" applyFill="1" applyBorder="1" applyAlignment="1" applyProtection="1">
      <alignment horizontal="center" vertical="center"/>
    </xf>
    <xf numFmtId="0" fontId="19" fillId="24" borderId="11" xfId="0" applyNumberFormat="1" applyFont="1" applyFill="1" applyBorder="1" applyAlignment="1" applyProtection="1">
      <alignment horizontal="center" vertical="center"/>
    </xf>
    <xf numFmtId="0" fontId="19" fillId="24" borderId="17" xfId="0" applyNumberFormat="1" applyFont="1" applyFill="1" applyBorder="1" applyAlignment="1" applyProtection="1">
      <alignment horizontal="center" vertical="center"/>
    </xf>
    <xf numFmtId="0" fontId="19" fillId="24" borderId="1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8" fillId="0" borderId="21" xfId="0" applyNumberFormat="1" applyFont="1" applyFill="1" applyBorder="1" applyAlignment="1" applyProtection="1">
      <alignment horizontal="center" vertical="center"/>
    </xf>
    <xf numFmtId="0" fontId="18" fillId="0" borderId="23" xfId="0" applyNumberFormat="1" applyFont="1" applyFill="1" applyBorder="1" applyAlignment="1" applyProtection="1">
      <alignment horizontal="center" vertical="center"/>
    </xf>
    <xf numFmtId="0" fontId="18" fillId="0" borderId="24" xfId="0" applyNumberFormat="1" applyFont="1" applyFill="1" applyBorder="1" applyAlignment="1" applyProtection="1">
      <alignment horizontal="center" vertical="center"/>
    </xf>
    <xf numFmtId="0" fontId="19" fillId="24" borderId="25" xfId="0" applyNumberFormat="1" applyFont="1" applyFill="1" applyBorder="1" applyAlignment="1" applyProtection="1">
      <alignment horizontal="center" vertical="center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18" fillId="0" borderId="30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center" vertical="center"/>
    </xf>
    <xf numFmtId="0" fontId="19" fillId="0" borderId="37" xfId="0" applyNumberFormat="1" applyFont="1" applyFill="1" applyBorder="1" applyAlignment="1" applyProtection="1">
      <alignment horizontal="left" vertical="center" wrapText="1" shrinkToFit="1"/>
    </xf>
    <xf numFmtId="0" fontId="19" fillId="24" borderId="38" xfId="0" applyNumberFormat="1" applyFont="1" applyFill="1" applyBorder="1" applyAlignment="1" applyProtection="1">
      <alignment horizontal="center" vertical="center"/>
    </xf>
    <xf numFmtId="0" fontId="19" fillId="24" borderId="39" xfId="0" applyNumberFormat="1" applyFont="1" applyFill="1" applyBorder="1" applyAlignment="1" applyProtection="1">
      <alignment horizontal="center" vertical="center"/>
    </xf>
    <xf numFmtId="0" fontId="19" fillId="24" borderId="37" xfId="0" applyNumberFormat="1" applyFont="1" applyFill="1" applyBorder="1" applyAlignment="1" applyProtection="1">
      <alignment horizontal="center" vertical="center"/>
    </xf>
    <xf numFmtId="0" fontId="19" fillId="24" borderId="40" xfId="0" applyNumberFormat="1" applyFont="1" applyFill="1" applyBorder="1" applyAlignment="1" applyProtection="1">
      <alignment horizontal="center" vertical="center"/>
    </xf>
    <xf numFmtId="0" fontId="19" fillId="24" borderId="41" xfId="0" applyNumberFormat="1" applyFont="1" applyFill="1" applyBorder="1" applyAlignment="1" applyProtection="1">
      <alignment horizontal="center" vertical="center"/>
    </xf>
    <xf numFmtId="0" fontId="18" fillId="0" borderId="45" xfId="0" applyNumberFormat="1" applyFont="1" applyFill="1" applyBorder="1" applyAlignment="1" applyProtection="1">
      <alignment horizontal="right" vertical="center"/>
    </xf>
    <xf numFmtId="0" fontId="19" fillId="0" borderId="43" xfId="0" applyNumberFormat="1" applyFont="1" applyFill="1" applyBorder="1" applyAlignment="1" applyProtection="1">
      <alignment horizontal="right" vertical="center"/>
    </xf>
    <xf numFmtId="0" fontId="19" fillId="0" borderId="46" xfId="0" applyNumberFormat="1" applyFont="1" applyFill="1" applyBorder="1" applyAlignment="1" applyProtection="1">
      <alignment horizontal="right" vertical="center"/>
    </xf>
    <xf numFmtId="0" fontId="18" fillId="0" borderId="49" xfId="0" applyNumberFormat="1" applyFont="1" applyFill="1" applyBorder="1" applyAlignment="1" applyProtection="1">
      <alignment horizontal="center" vertical="center"/>
    </xf>
    <xf numFmtId="0" fontId="18" fillId="0" borderId="50" xfId="0" applyNumberFormat="1" applyFont="1" applyFill="1" applyBorder="1" applyAlignment="1" applyProtection="1">
      <alignment horizontal="center" vertical="center"/>
    </xf>
    <xf numFmtId="0" fontId="19" fillId="24" borderId="48" xfId="0" applyNumberFormat="1" applyFont="1" applyFill="1" applyBorder="1" applyAlignment="1" applyProtection="1">
      <alignment horizontal="center" vertical="center"/>
    </xf>
    <xf numFmtId="0" fontId="19" fillId="24" borderId="5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48" xfId="0" applyNumberFormat="1" applyFont="1" applyFill="1" applyBorder="1" applyAlignment="1" applyProtection="1">
      <alignment horizontal="center" vertical="center" wrapText="1"/>
    </xf>
    <xf numFmtId="0" fontId="18" fillId="0" borderId="45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3" xfId="0" applyNumberFormat="1" applyFont="1" applyFill="1" applyBorder="1" applyAlignment="1" applyProtection="1">
      <alignment horizontal="center" vertical="center"/>
    </xf>
    <xf numFmtId="0" fontId="18" fillId="0" borderId="44" xfId="0" applyNumberFormat="1" applyFont="1" applyFill="1" applyBorder="1" applyAlignment="1" applyProtection="1">
      <alignment horizontal="center" vertical="center"/>
    </xf>
    <xf numFmtId="0" fontId="18" fillId="0" borderId="32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8" fillId="0" borderId="33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34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47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25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36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E58"/>
  <sheetViews>
    <sheetView tabSelected="1" zoomScaleNormal="100" workbookViewId="0">
      <selection activeCell="G12" sqref="G12"/>
    </sheetView>
  </sheetViews>
  <sheetFormatPr defaultRowHeight="15" x14ac:dyDescent="0.25"/>
  <cols>
    <col min="1" max="1" width="5" style="14" customWidth="1"/>
    <col min="2" max="2" width="17.5703125" style="14" customWidth="1"/>
    <col min="3" max="11" width="6.28515625" style="14" customWidth="1"/>
    <col min="12" max="15" width="7.28515625" style="14" customWidth="1"/>
    <col min="16" max="23" width="6.28515625" style="14" customWidth="1"/>
    <col min="24" max="25" width="7.140625" style="14" customWidth="1"/>
    <col min="26" max="26" width="6.28515625" style="14" customWidth="1"/>
    <col min="27" max="27" width="6" style="14" customWidth="1"/>
    <col min="28" max="30" width="6.28515625" style="14" customWidth="1"/>
    <col min="31" max="31" width="0.140625" style="14" customWidth="1"/>
    <col min="32" max="37" width="9.28515625" style="14" customWidth="1"/>
    <col min="38" max="38" width="9.140625" style="14" customWidth="1"/>
    <col min="39" max="16384" width="9.140625" style="14"/>
  </cols>
  <sheetData>
    <row r="1" spans="1:31" ht="15" customHeight="1" x14ac:dyDescent="0.25">
      <c r="A1" s="14" t="s">
        <v>0</v>
      </c>
    </row>
    <row r="2" spans="1:31" ht="15" customHeight="1" x14ac:dyDescent="0.25">
      <c r="A2" s="48" t="s">
        <v>1</v>
      </c>
      <c r="B2" s="48"/>
      <c r="C2" s="48"/>
      <c r="D2" s="48"/>
      <c r="E2" s="48"/>
      <c r="F2" s="48"/>
      <c r="G2" s="48"/>
      <c r="H2" s="48" t="s">
        <v>2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5" customHeight="1" x14ac:dyDescent="0.25">
      <c r="A3" s="74" t="s">
        <v>3</v>
      </c>
      <c r="B3" s="74"/>
      <c r="C3" s="74"/>
      <c r="D3" s="74"/>
      <c r="E3" s="74"/>
      <c r="F3" s="74"/>
      <c r="G3" s="74"/>
      <c r="H3" s="74" t="s">
        <v>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10.9" customHeight="1" x14ac:dyDescent="0.25">
      <c r="A4" s="3"/>
      <c r="B4" s="4"/>
      <c r="C4" s="2"/>
      <c r="D4" s="1"/>
      <c r="E4" s="1"/>
      <c r="F4" s="1"/>
      <c r="G4" s="1"/>
      <c r="H4" s="15"/>
      <c r="I4" s="15"/>
      <c r="J4" s="15"/>
      <c r="K4" s="15"/>
      <c r="L4" s="24"/>
      <c r="M4" s="24"/>
      <c r="N4" s="24"/>
      <c r="O4" s="24"/>
      <c r="P4" s="15"/>
      <c r="Q4" s="15"/>
      <c r="R4" s="15"/>
      <c r="S4" s="15"/>
      <c r="T4" s="15"/>
      <c r="U4" s="15"/>
      <c r="V4" s="15"/>
      <c r="W4" s="24"/>
      <c r="X4" s="24"/>
      <c r="Y4" s="24"/>
      <c r="Z4" s="24"/>
      <c r="AA4" s="15"/>
      <c r="AB4" s="15"/>
      <c r="AC4" s="15"/>
      <c r="AD4" s="15"/>
      <c r="AE4" s="15"/>
    </row>
    <row r="5" spans="1:31" ht="15" customHeight="1" x14ac:dyDescent="0.25">
      <c r="A5" s="48" t="s">
        <v>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1:31" ht="15" customHeight="1" x14ac:dyDescent="0.25">
      <c r="A6" s="48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ht="15" customHeight="1" x14ac:dyDescent="0.25">
      <c r="A7" s="7"/>
      <c r="B7" s="5"/>
      <c r="C7" s="7"/>
      <c r="D7" s="7"/>
      <c r="E7" s="7"/>
      <c r="F7" s="7"/>
      <c r="G7" s="7"/>
      <c r="H7" s="7"/>
      <c r="I7" s="7"/>
      <c r="J7" s="7"/>
      <c r="K7" s="7"/>
      <c r="L7" s="23"/>
      <c r="M7" s="23"/>
      <c r="N7" s="23"/>
      <c r="O7" s="2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55" t="s">
        <v>7</v>
      </c>
      <c r="B8" s="58" t="s">
        <v>8</v>
      </c>
      <c r="C8" s="60" t="s">
        <v>9</v>
      </c>
      <c r="D8" s="63" t="s">
        <v>10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71"/>
      <c r="P8" s="63" t="s">
        <v>11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71"/>
      <c r="AB8" s="63" t="s">
        <v>12</v>
      </c>
      <c r="AC8" s="64"/>
      <c r="AD8" s="64"/>
      <c r="AE8" s="65"/>
    </row>
    <row r="9" spans="1:31" ht="31.9" customHeight="1" x14ac:dyDescent="0.25">
      <c r="A9" s="56"/>
      <c r="B9" s="49"/>
      <c r="C9" s="61"/>
      <c r="D9" s="66" t="s">
        <v>13</v>
      </c>
      <c r="E9" s="67"/>
      <c r="F9" s="67" t="s">
        <v>14</v>
      </c>
      <c r="G9" s="67"/>
      <c r="H9" s="67" t="s">
        <v>15</v>
      </c>
      <c r="I9" s="67"/>
      <c r="J9" s="67" t="s">
        <v>16</v>
      </c>
      <c r="K9" s="68"/>
      <c r="L9" s="67" t="s">
        <v>17</v>
      </c>
      <c r="M9" s="67"/>
      <c r="N9" s="67" t="s">
        <v>18</v>
      </c>
      <c r="O9" s="72"/>
      <c r="P9" s="69" t="s">
        <v>19</v>
      </c>
      <c r="Q9" s="67"/>
      <c r="R9" s="67" t="s">
        <v>14</v>
      </c>
      <c r="S9" s="67"/>
      <c r="T9" s="67" t="s">
        <v>15</v>
      </c>
      <c r="U9" s="67"/>
      <c r="V9" s="68" t="s">
        <v>16</v>
      </c>
      <c r="W9" s="69"/>
      <c r="X9" s="68" t="s">
        <v>17</v>
      </c>
      <c r="Y9" s="69"/>
      <c r="Z9" s="68" t="s">
        <v>18</v>
      </c>
      <c r="AA9" s="73"/>
      <c r="AB9" s="70" t="s">
        <v>20</v>
      </c>
      <c r="AC9" s="49"/>
      <c r="AD9" s="49" t="s">
        <v>21</v>
      </c>
      <c r="AE9" s="50"/>
    </row>
    <row r="10" spans="1:31" ht="15" customHeight="1" x14ac:dyDescent="0.25">
      <c r="A10" s="57"/>
      <c r="B10" s="59"/>
      <c r="C10" s="62"/>
      <c r="D10" s="17" t="s">
        <v>22</v>
      </c>
      <c r="E10" s="18" t="s">
        <v>23</v>
      </c>
      <c r="F10" s="18" t="s">
        <v>22</v>
      </c>
      <c r="G10" s="18" t="s">
        <v>23</v>
      </c>
      <c r="H10" s="18" t="s">
        <v>22</v>
      </c>
      <c r="I10" s="18" t="s">
        <v>23</v>
      </c>
      <c r="J10" s="18" t="s">
        <v>22</v>
      </c>
      <c r="K10" s="25" t="s">
        <v>23</v>
      </c>
      <c r="L10" s="30" t="s">
        <v>22</v>
      </c>
      <c r="M10" s="30" t="s">
        <v>23</v>
      </c>
      <c r="N10" s="31" t="s">
        <v>22</v>
      </c>
      <c r="O10" s="33" t="s">
        <v>23</v>
      </c>
      <c r="P10" s="26" t="s">
        <v>22</v>
      </c>
      <c r="Q10" s="18" t="s">
        <v>23</v>
      </c>
      <c r="R10" s="18" t="s">
        <v>22</v>
      </c>
      <c r="S10" s="18" t="s">
        <v>23</v>
      </c>
      <c r="T10" s="18" t="s">
        <v>22</v>
      </c>
      <c r="U10" s="18" t="s">
        <v>23</v>
      </c>
      <c r="V10" s="18" t="s">
        <v>22</v>
      </c>
      <c r="W10" s="25" t="s">
        <v>23</v>
      </c>
      <c r="X10" s="25" t="s">
        <v>22</v>
      </c>
      <c r="Y10" s="25" t="s">
        <v>23</v>
      </c>
      <c r="Z10" s="25" t="s">
        <v>22</v>
      </c>
      <c r="AA10" s="19" t="s">
        <v>23</v>
      </c>
      <c r="AB10" s="17" t="s">
        <v>22</v>
      </c>
      <c r="AC10" s="18" t="s">
        <v>23</v>
      </c>
      <c r="AD10" s="18" t="s">
        <v>22</v>
      </c>
      <c r="AE10" s="44" t="s">
        <v>23</v>
      </c>
    </row>
    <row r="11" spans="1:31" ht="15" customHeight="1" x14ac:dyDescent="0.25">
      <c r="A11" s="51" t="s">
        <v>24</v>
      </c>
      <c r="B11" s="52"/>
      <c r="C11" s="10">
        <f>SUM(C12:C30)/2</f>
        <v>648</v>
      </c>
      <c r="D11" s="12">
        <f>SUM(D12:D30)/2</f>
        <v>14</v>
      </c>
      <c r="E11" s="9">
        <f t="shared" ref="E11:E30" si="0">ROUND(D11/IF(C11&lt;=0,1,C11),4)*100</f>
        <v>2.16</v>
      </c>
      <c r="F11" s="9">
        <f>SUM(F12:F30)/2</f>
        <v>358</v>
      </c>
      <c r="G11" s="9">
        <f t="shared" ref="G11:G30" si="1">ROUND(F11/IF(C11&lt;=0,1,C11),4)*100</f>
        <v>55.25</v>
      </c>
      <c r="H11" s="9">
        <f>SUM(H12:H30)/2</f>
        <v>259</v>
      </c>
      <c r="I11" s="9">
        <f t="shared" ref="I11:I30" si="2">ROUND(H11/IF(C11&lt;=0,1,C11),4)*100</f>
        <v>39.97</v>
      </c>
      <c r="J11" s="9">
        <f>SUM(J12:J30)/2</f>
        <v>17</v>
      </c>
      <c r="K11" s="11">
        <f t="shared" ref="K11:K30" si="3">ROUND(J11/IF(C11&lt;=0,1,C11),4)*100</f>
        <v>2.62</v>
      </c>
      <c r="L11" s="9">
        <f>SUM(L12:L30)/2</f>
        <v>0</v>
      </c>
      <c r="M11" s="9">
        <f t="shared" ref="M11:M30" si="4">ROUND(L11/IF(C11&lt;=0,1,C11),4)*100</f>
        <v>0</v>
      </c>
      <c r="N11" s="27">
        <f>SUM(N12:N30)/2</f>
        <v>0</v>
      </c>
      <c r="O11" s="10">
        <f t="shared" ref="O11:O30" si="5">ROUND(N11/IF(C11&lt;=0,1,C11),4)*100</f>
        <v>0</v>
      </c>
      <c r="P11" s="27">
        <f>SUM(P12:P30)/2</f>
        <v>509</v>
      </c>
      <c r="Q11" s="9">
        <f t="shared" ref="Q11:Q30" si="6">ROUND(P11/IF(C11&lt;=0,1,C11),4)*100</f>
        <v>78.55</v>
      </c>
      <c r="R11" s="9">
        <f>SUM(R12:R30)/2</f>
        <v>106</v>
      </c>
      <c r="S11" s="9">
        <f t="shared" ref="S11:S30" si="7">ROUND(R11/IF(C11&lt;=0,1,C11),4)*100</f>
        <v>16.36</v>
      </c>
      <c r="T11" s="9">
        <f>SUM(T12:T30)/2</f>
        <v>23</v>
      </c>
      <c r="U11" s="9">
        <f t="shared" ref="U11:U30" si="8">ROUND(T11/IF(C11&lt;=0,1,C11),4)*100</f>
        <v>3.55</v>
      </c>
      <c r="V11" s="9">
        <f>SUM(V12:V30)/2</f>
        <v>10</v>
      </c>
      <c r="W11" s="11">
        <f t="shared" ref="W11:W30" si="9">ROUND(V11/IF(C11&lt;=0,1,C11),4)*100</f>
        <v>1.54</v>
      </c>
      <c r="X11" s="11">
        <f>SUM(X12:X30)/2</f>
        <v>0</v>
      </c>
      <c r="Y11" s="11">
        <f t="shared" ref="Y11:Y30" si="10">ROUND(X11/IF(C11&lt;=0,1,C11),4)*100</f>
        <v>0</v>
      </c>
      <c r="Z11" s="11">
        <f>SUM(Z12:Z30)/2</f>
        <v>0</v>
      </c>
      <c r="AA11" s="10">
        <f t="shared" ref="AA11:AA30" si="11">ROUND(Z11/IF(C11&lt;=0,1,C11),4)*100</f>
        <v>0</v>
      </c>
      <c r="AB11" s="13">
        <f>SUM(AB12:AB30)/2</f>
        <v>0</v>
      </c>
      <c r="AC11" s="9">
        <f t="shared" ref="AC11:AC30" si="12">ROUND(AB11/IF(C11&lt;=0,1,C11),4)*100</f>
        <v>0</v>
      </c>
      <c r="AD11" s="9">
        <f>SUM(AD12:AD30)/2</f>
        <v>14</v>
      </c>
      <c r="AE11" s="45">
        <f t="shared" ref="AE11:AE30" si="13">ROUND(AD11/IF(C11&lt;=0,1,C11),4)*100</f>
        <v>2.16</v>
      </c>
    </row>
    <row r="12" spans="1:31" x14ac:dyDescent="0.25">
      <c r="A12" s="41">
        <v>1</v>
      </c>
      <c r="B12" s="8" t="s">
        <v>25</v>
      </c>
      <c r="C12" s="11">
        <f>SUM(C13:C17)</f>
        <v>213</v>
      </c>
      <c r="D12" s="12">
        <f>SUM(D13:D17)</f>
        <v>4</v>
      </c>
      <c r="E12" s="9">
        <f t="shared" si="0"/>
        <v>1.8800000000000001</v>
      </c>
      <c r="F12" s="9">
        <f>SUM(F13:F17)</f>
        <v>67</v>
      </c>
      <c r="G12" s="9">
        <f t="shared" si="1"/>
        <v>31.46</v>
      </c>
      <c r="H12" s="9">
        <f>SUM(H13:H17)</f>
        <v>130</v>
      </c>
      <c r="I12" s="9">
        <f t="shared" si="2"/>
        <v>61.029999999999994</v>
      </c>
      <c r="J12" s="9">
        <f>SUM(J13:J17)</f>
        <v>12</v>
      </c>
      <c r="K12" s="11">
        <f t="shared" si="3"/>
        <v>5.63</v>
      </c>
      <c r="L12" s="32">
        <f>SUM(L13:L17)</f>
        <v>0</v>
      </c>
      <c r="M12" s="32">
        <f t="shared" si="4"/>
        <v>0</v>
      </c>
      <c r="N12" s="29">
        <f>SUM(N13:N17)</f>
        <v>0</v>
      </c>
      <c r="O12" s="34">
        <f t="shared" si="5"/>
        <v>0</v>
      </c>
      <c r="P12" s="27">
        <f>SUM(P13:P17)</f>
        <v>142</v>
      </c>
      <c r="Q12" s="9">
        <f t="shared" si="6"/>
        <v>66.67</v>
      </c>
      <c r="R12" s="9">
        <f>SUM(R13:R17)</f>
        <v>51</v>
      </c>
      <c r="S12" s="9">
        <f t="shared" si="7"/>
        <v>23.94</v>
      </c>
      <c r="T12" s="9">
        <f>SUM(T13:T17)</f>
        <v>15</v>
      </c>
      <c r="U12" s="9">
        <f t="shared" si="8"/>
        <v>7.04</v>
      </c>
      <c r="V12" s="9">
        <f>SUM(V13:V17)</f>
        <v>5</v>
      </c>
      <c r="W12" s="11">
        <f t="shared" si="9"/>
        <v>2.35</v>
      </c>
      <c r="X12" s="11">
        <f>SUM(X13:X17)</f>
        <v>0</v>
      </c>
      <c r="Y12" s="11">
        <f t="shared" si="10"/>
        <v>0</v>
      </c>
      <c r="Z12" s="11">
        <f>SUM(Z13:Z17)</f>
        <v>0</v>
      </c>
      <c r="AA12" s="10">
        <f t="shared" si="11"/>
        <v>0</v>
      </c>
      <c r="AB12" s="13">
        <f>SUM(AB13:AB17)</f>
        <v>0</v>
      </c>
      <c r="AC12" s="9">
        <f t="shared" si="12"/>
        <v>0</v>
      </c>
      <c r="AD12" s="9">
        <f>SUM(AD13:AD17)</f>
        <v>4</v>
      </c>
      <c r="AE12" s="45">
        <f t="shared" si="13"/>
        <v>1.8800000000000001</v>
      </c>
    </row>
    <row r="13" spans="1:31" x14ac:dyDescent="0.25">
      <c r="A13" s="42" t="s">
        <v>26</v>
      </c>
      <c r="B13" s="16" t="s">
        <v>27</v>
      </c>
      <c r="C13" s="20">
        <v>40</v>
      </c>
      <c r="D13" s="21">
        <v>1</v>
      </c>
      <c r="E13" s="6">
        <f t="shared" si="0"/>
        <v>2.5</v>
      </c>
      <c r="F13" s="6">
        <v>17</v>
      </c>
      <c r="G13" s="6">
        <f t="shared" si="1"/>
        <v>42.5</v>
      </c>
      <c r="H13" s="6">
        <v>20</v>
      </c>
      <c r="I13" s="6">
        <f t="shared" si="2"/>
        <v>50</v>
      </c>
      <c r="J13" s="6">
        <v>2</v>
      </c>
      <c r="K13" s="20">
        <f t="shared" si="3"/>
        <v>5</v>
      </c>
      <c r="L13" s="6">
        <v>0</v>
      </c>
      <c r="M13" s="6">
        <f t="shared" si="4"/>
        <v>0</v>
      </c>
      <c r="N13" s="28">
        <v>0</v>
      </c>
      <c r="O13" s="22">
        <f t="shared" si="5"/>
        <v>0</v>
      </c>
      <c r="P13" s="28">
        <v>22</v>
      </c>
      <c r="Q13" s="6">
        <f t="shared" si="6"/>
        <v>55.000000000000007</v>
      </c>
      <c r="R13" s="6">
        <v>13</v>
      </c>
      <c r="S13" s="6">
        <f t="shared" si="7"/>
        <v>32.5</v>
      </c>
      <c r="T13" s="6">
        <v>4</v>
      </c>
      <c r="U13" s="6">
        <f t="shared" si="8"/>
        <v>10</v>
      </c>
      <c r="V13" s="6">
        <v>1</v>
      </c>
      <c r="W13" s="20">
        <f t="shared" si="9"/>
        <v>2.5</v>
      </c>
      <c r="X13" s="20">
        <v>0</v>
      </c>
      <c r="Y13" s="20">
        <f t="shared" si="10"/>
        <v>0</v>
      </c>
      <c r="Z13" s="20">
        <v>0</v>
      </c>
      <c r="AA13" s="22">
        <f t="shared" si="11"/>
        <v>0</v>
      </c>
      <c r="AB13" s="21">
        <v>0</v>
      </c>
      <c r="AC13" s="6">
        <f t="shared" si="12"/>
        <v>0</v>
      </c>
      <c r="AD13" s="6">
        <v>1</v>
      </c>
      <c r="AE13" s="46">
        <f t="shared" si="13"/>
        <v>2.5</v>
      </c>
    </row>
    <row r="14" spans="1:31" x14ac:dyDescent="0.25">
      <c r="A14" s="42" t="s">
        <v>28</v>
      </c>
      <c r="B14" s="16" t="s">
        <v>29</v>
      </c>
      <c r="C14" s="20">
        <v>42</v>
      </c>
      <c r="D14" s="21">
        <v>0</v>
      </c>
      <c r="E14" s="6">
        <f t="shared" si="0"/>
        <v>0</v>
      </c>
      <c r="F14" s="6">
        <v>6</v>
      </c>
      <c r="G14" s="6">
        <f t="shared" si="1"/>
        <v>14.29</v>
      </c>
      <c r="H14" s="6">
        <v>32</v>
      </c>
      <c r="I14" s="6">
        <f t="shared" si="2"/>
        <v>76.19</v>
      </c>
      <c r="J14" s="6">
        <v>4</v>
      </c>
      <c r="K14" s="20">
        <f t="shared" si="3"/>
        <v>9.5200000000000014</v>
      </c>
      <c r="L14" s="6">
        <v>0</v>
      </c>
      <c r="M14" s="6">
        <f t="shared" si="4"/>
        <v>0</v>
      </c>
      <c r="N14" s="28">
        <v>0</v>
      </c>
      <c r="O14" s="22">
        <f t="shared" si="5"/>
        <v>0</v>
      </c>
      <c r="P14" s="28">
        <v>19</v>
      </c>
      <c r="Q14" s="6">
        <f t="shared" si="6"/>
        <v>45.24</v>
      </c>
      <c r="R14" s="6">
        <v>20</v>
      </c>
      <c r="S14" s="6">
        <f t="shared" si="7"/>
        <v>47.620000000000005</v>
      </c>
      <c r="T14" s="6">
        <v>0</v>
      </c>
      <c r="U14" s="6">
        <f t="shared" si="8"/>
        <v>0</v>
      </c>
      <c r="V14" s="6">
        <v>3</v>
      </c>
      <c r="W14" s="20">
        <f t="shared" si="9"/>
        <v>7.1400000000000006</v>
      </c>
      <c r="X14" s="20">
        <v>0</v>
      </c>
      <c r="Y14" s="20">
        <f t="shared" si="10"/>
        <v>0</v>
      </c>
      <c r="Z14" s="20">
        <v>0</v>
      </c>
      <c r="AA14" s="22">
        <f t="shared" si="11"/>
        <v>0</v>
      </c>
      <c r="AB14" s="21">
        <v>0</v>
      </c>
      <c r="AC14" s="6">
        <f t="shared" si="12"/>
        <v>0</v>
      </c>
      <c r="AD14" s="6">
        <v>0</v>
      </c>
      <c r="AE14" s="46">
        <f t="shared" si="13"/>
        <v>0</v>
      </c>
    </row>
    <row r="15" spans="1:31" x14ac:dyDescent="0.25">
      <c r="A15" s="42" t="s">
        <v>30</v>
      </c>
      <c r="B15" s="16" t="s">
        <v>31</v>
      </c>
      <c r="C15" s="20">
        <v>44</v>
      </c>
      <c r="D15" s="21">
        <v>0</v>
      </c>
      <c r="E15" s="6">
        <f t="shared" si="0"/>
        <v>0</v>
      </c>
      <c r="F15" s="6">
        <v>5</v>
      </c>
      <c r="G15" s="6">
        <f t="shared" si="1"/>
        <v>11.360000000000001</v>
      </c>
      <c r="H15" s="6">
        <v>39</v>
      </c>
      <c r="I15" s="6">
        <f t="shared" si="2"/>
        <v>88.64</v>
      </c>
      <c r="J15" s="6">
        <v>0</v>
      </c>
      <c r="K15" s="20">
        <f t="shared" si="3"/>
        <v>0</v>
      </c>
      <c r="L15" s="6">
        <v>0</v>
      </c>
      <c r="M15" s="6">
        <f t="shared" si="4"/>
        <v>0</v>
      </c>
      <c r="N15" s="28">
        <v>0</v>
      </c>
      <c r="O15" s="22">
        <f t="shared" si="5"/>
        <v>0</v>
      </c>
      <c r="P15" s="28">
        <v>35</v>
      </c>
      <c r="Q15" s="6">
        <f t="shared" si="6"/>
        <v>79.55</v>
      </c>
      <c r="R15" s="6">
        <v>7</v>
      </c>
      <c r="S15" s="6">
        <f t="shared" si="7"/>
        <v>15.909999999999998</v>
      </c>
      <c r="T15" s="6">
        <v>2</v>
      </c>
      <c r="U15" s="6">
        <f t="shared" si="8"/>
        <v>4.55</v>
      </c>
      <c r="V15" s="6">
        <v>0</v>
      </c>
      <c r="W15" s="20">
        <f t="shared" si="9"/>
        <v>0</v>
      </c>
      <c r="X15" s="20">
        <v>0</v>
      </c>
      <c r="Y15" s="20">
        <f t="shared" si="10"/>
        <v>0</v>
      </c>
      <c r="Z15" s="20">
        <v>0</v>
      </c>
      <c r="AA15" s="22">
        <f t="shared" si="11"/>
        <v>0</v>
      </c>
      <c r="AB15" s="21">
        <v>0</v>
      </c>
      <c r="AC15" s="6">
        <f t="shared" si="12"/>
        <v>0</v>
      </c>
      <c r="AD15" s="6">
        <v>0</v>
      </c>
      <c r="AE15" s="46">
        <f t="shared" si="13"/>
        <v>0</v>
      </c>
    </row>
    <row r="16" spans="1:31" x14ac:dyDescent="0.25">
      <c r="A16" s="42" t="s">
        <v>32</v>
      </c>
      <c r="B16" s="16" t="s">
        <v>33</v>
      </c>
      <c r="C16" s="20">
        <v>43</v>
      </c>
      <c r="D16" s="21">
        <v>0</v>
      </c>
      <c r="E16" s="6">
        <f t="shared" si="0"/>
        <v>0</v>
      </c>
      <c r="F16" s="6">
        <v>11</v>
      </c>
      <c r="G16" s="6">
        <f t="shared" si="1"/>
        <v>25.580000000000002</v>
      </c>
      <c r="H16" s="6">
        <v>26</v>
      </c>
      <c r="I16" s="6">
        <f t="shared" si="2"/>
        <v>60.47</v>
      </c>
      <c r="J16" s="6">
        <v>6</v>
      </c>
      <c r="K16" s="20">
        <f t="shared" si="3"/>
        <v>13.950000000000001</v>
      </c>
      <c r="L16" s="6">
        <v>0</v>
      </c>
      <c r="M16" s="6">
        <f t="shared" si="4"/>
        <v>0</v>
      </c>
      <c r="N16" s="28">
        <v>0</v>
      </c>
      <c r="O16" s="22">
        <f t="shared" si="5"/>
        <v>0</v>
      </c>
      <c r="P16" s="28">
        <v>31</v>
      </c>
      <c r="Q16" s="6">
        <f t="shared" si="6"/>
        <v>72.09</v>
      </c>
      <c r="R16" s="6">
        <v>4</v>
      </c>
      <c r="S16" s="6">
        <f t="shared" si="7"/>
        <v>9.3000000000000007</v>
      </c>
      <c r="T16" s="6">
        <v>7</v>
      </c>
      <c r="U16" s="6">
        <f t="shared" si="8"/>
        <v>16.28</v>
      </c>
      <c r="V16" s="6">
        <v>1</v>
      </c>
      <c r="W16" s="20">
        <f t="shared" si="9"/>
        <v>2.33</v>
      </c>
      <c r="X16" s="20">
        <v>0</v>
      </c>
      <c r="Y16" s="20">
        <f t="shared" si="10"/>
        <v>0</v>
      </c>
      <c r="Z16" s="20">
        <v>0</v>
      </c>
      <c r="AA16" s="22">
        <f t="shared" si="11"/>
        <v>0</v>
      </c>
      <c r="AB16" s="21">
        <v>0</v>
      </c>
      <c r="AC16" s="6">
        <f t="shared" si="12"/>
        <v>0</v>
      </c>
      <c r="AD16" s="6">
        <v>0</v>
      </c>
      <c r="AE16" s="46">
        <f t="shared" si="13"/>
        <v>0</v>
      </c>
    </row>
    <row r="17" spans="1:31" x14ac:dyDescent="0.25">
      <c r="A17" s="42" t="s">
        <v>34</v>
      </c>
      <c r="B17" s="16" t="s">
        <v>35</v>
      </c>
      <c r="C17" s="20">
        <v>44</v>
      </c>
      <c r="D17" s="21">
        <v>3</v>
      </c>
      <c r="E17" s="6">
        <f t="shared" si="0"/>
        <v>6.8199999999999994</v>
      </c>
      <c r="F17" s="6">
        <v>28</v>
      </c>
      <c r="G17" s="6">
        <f t="shared" si="1"/>
        <v>63.639999999999993</v>
      </c>
      <c r="H17" s="6">
        <v>13</v>
      </c>
      <c r="I17" s="6">
        <f t="shared" si="2"/>
        <v>29.549999999999997</v>
      </c>
      <c r="J17" s="6">
        <v>0</v>
      </c>
      <c r="K17" s="20">
        <f t="shared" si="3"/>
        <v>0</v>
      </c>
      <c r="L17" s="6">
        <v>0</v>
      </c>
      <c r="M17" s="6">
        <f t="shared" si="4"/>
        <v>0</v>
      </c>
      <c r="N17" s="28">
        <v>0</v>
      </c>
      <c r="O17" s="22">
        <f t="shared" si="5"/>
        <v>0</v>
      </c>
      <c r="P17" s="28">
        <v>35</v>
      </c>
      <c r="Q17" s="6">
        <f t="shared" si="6"/>
        <v>79.55</v>
      </c>
      <c r="R17" s="6">
        <v>7</v>
      </c>
      <c r="S17" s="6">
        <f t="shared" si="7"/>
        <v>15.909999999999998</v>
      </c>
      <c r="T17" s="6">
        <v>2</v>
      </c>
      <c r="U17" s="6">
        <f t="shared" si="8"/>
        <v>4.55</v>
      </c>
      <c r="V17" s="6">
        <v>0</v>
      </c>
      <c r="W17" s="20">
        <f t="shared" si="9"/>
        <v>0</v>
      </c>
      <c r="X17" s="20">
        <v>0</v>
      </c>
      <c r="Y17" s="20">
        <f t="shared" si="10"/>
        <v>0</v>
      </c>
      <c r="Z17" s="20">
        <v>0</v>
      </c>
      <c r="AA17" s="22">
        <f t="shared" si="11"/>
        <v>0</v>
      </c>
      <c r="AB17" s="21">
        <v>0</v>
      </c>
      <c r="AC17" s="6">
        <f t="shared" si="12"/>
        <v>0</v>
      </c>
      <c r="AD17" s="6">
        <v>3</v>
      </c>
      <c r="AE17" s="46">
        <f t="shared" si="13"/>
        <v>6.8199999999999994</v>
      </c>
    </row>
    <row r="18" spans="1:31" x14ac:dyDescent="0.25">
      <c r="A18" s="41">
        <v>2</v>
      </c>
      <c r="B18" s="8" t="s">
        <v>36</v>
      </c>
      <c r="C18" s="11">
        <f>SUM(C19:C23)</f>
        <v>200</v>
      </c>
      <c r="D18" s="12">
        <f>SUM(D19:D23)</f>
        <v>8</v>
      </c>
      <c r="E18" s="9">
        <f t="shared" si="0"/>
        <v>4</v>
      </c>
      <c r="F18" s="9">
        <f>SUM(F19:F23)</f>
        <v>125</v>
      </c>
      <c r="G18" s="9">
        <f t="shared" si="1"/>
        <v>62.5</v>
      </c>
      <c r="H18" s="9">
        <f>SUM(H19:H23)</f>
        <v>63</v>
      </c>
      <c r="I18" s="9">
        <f t="shared" si="2"/>
        <v>31.5</v>
      </c>
      <c r="J18" s="9">
        <f>SUM(J19:J23)</f>
        <v>4</v>
      </c>
      <c r="K18" s="11">
        <f t="shared" si="3"/>
        <v>2</v>
      </c>
      <c r="L18" s="32">
        <f>SUM(L19:L23)</f>
        <v>0</v>
      </c>
      <c r="M18" s="32">
        <f t="shared" si="4"/>
        <v>0</v>
      </c>
      <c r="N18" s="29">
        <f>SUM(N19:N23)</f>
        <v>0</v>
      </c>
      <c r="O18" s="34">
        <f t="shared" si="5"/>
        <v>0</v>
      </c>
      <c r="P18" s="27">
        <f>SUM(P19:P23)</f>
        <v>163</v>
      </c>
      <c r="Q18" s="9">
        <f t="shared" si="6"/>
        <v>81.5</v>
      </c>
      <c r="R18" s="9">
        <f>SUM(R19:R23)</f>
        <v>29</v>
      </c>
      <c r="S18" s="9">
        <f t="shared" si="7"/>
        <v>14.499999999999998</v>
      </c>
      <c r="T18" s="9">
        <f>SUM(T19:T23)</f>
        <v>3</v>
      </c>
      <c r="U18" s="9">
        <f t="shared" si="8"/>
        <v>1.5</v>
      </c>
      <c r="V18" s="9">
        <f>SUM(V19:V23)</f>
        <v>5</v>
      </c>
      <c r="W18" s="11">
        <f t="shared" si="9"/>
        <v>2.5</v>
      </c>
      <c r="X18" s="11">
        <f>SUM(X19:X23)</f>
        <v>0</v>
      </c>
      <c r="Y18" s="11">
        <f t="shared" si="10"/>
        <v>0</v>
      </c>
      <c r="Z18" s="11">
        <f>SUM(Z19:Z23)</f>
        <v>0</v>
      </c>
      <c r="AA18" s="10">
        <f t="shared" si="11"/>
        <v>0</v>
      </c>
      <c r="AB18" s="13">
        <f>SUM(AB19:AB23)</f>
        <v>0</v>
      </c>
      <c r="AC18" s="9">
        <f t="shared" si="12"/>
        <v>0</v>
      </c>
      <c r="AD18" s="9">
        <f>SUM(AD19:AD23)</f>
        <v>8</v>
      </c>
      <c r="AE18" s="45">
        <f t="shared" si="13"/>
        <v>4</v>
      </c>
    </row>
    <row r="19" spans="1:31" x14ac:dyDescent="0.25">
      <c r="A19" s="42" t="s">
        <v>37</v>
      </c>
      <c r="B19" s="16" t="s">
        <v>38</v>
      </c>
      <c r="C19" s="20">
        <v>38</v>
      </c>
      <c r="D19" s="21">
        <v>4</v>
      </c>
      <c r="E19" s="6">
        <f t="shared" si="0"/>
        <v>10.530000000000001</v>
      </c>
      <c r="F19" s="6">
        <v>27</v>
      </c>
      <c r="G19" s="6">
        <f t="shared" si="1"/>
        <v>71.05</v>
      </c>
      <c r="H19" s="6">
        <v>7</v>
      </c>
      <c r="I19" s="6">
        <f t="shared" si="2"/>
        <v>18.420000000000002</v>
      </c>
      <c r="J19" s="6">
        <v>0</v>
      </c>
      <c r="K19" s="20">
        <f t="shared" si="3"/>
        <v>0</v>
      </c>
      <c r="L19" s="6">
        <v>0</v>
      </c>
      <c r="M19" s="6">
        <f t="shared" si="4"/>
        <v>0</v>
      </c>
      <c r="N19" s="28">
        <v>0</v>
      </c>
      <c r="O19" s="22">
        <f t="shared" si="5"/>
        <v>0</v>
      </c>
      <c r="P19" s="28">
        <v>32</v>
      </c>
      <c r="Q19" s="6">
        <f t="shared" si="6"/>
        <v>84.21</v>
      </c>
      <c r="R19" s="6">
        <v>5</v>
      </c>
      <c r="S19" s="6">
        <f t="shared" si="7"/>
        <v>13.16</v>
      </c>
      <c r="T19" s="6">
        <v>1</v>
      </c>
      <c r="U19" s="6">
        <f t="shared" si="8"/>
        <v>2.63</v>
      </c>
      <c r="V19" s="6">
        <v>0</v>
      </c>
      <c r="W19" s="20">
        <f t="shared" si="9"/>
        <v>0</v>
      </c>
      <c r="X19" s="20">
        <v>0</v>
      </c>
      <c r="Y19" s="20">
        <f t="shared" si="10"/>
        <v>0</v>
      </c>
      <c r="Z19" s="20">
        <v>0</v>
      </c>
      <c r="AA19" s="22">
        <f t="shared" si="11"/>
        <v>0</v>
      </c>
      <c r="AB19" s="21">
        <v>0</v>
      </c>
      <c r="AC19" s="6">
        <f t="shared" si="12"/>
        <v>0</v>
      </c>
      <c r="AD19" s="6">
        <v>4</v>
      </c>
      <c r="AE19" s="46">
        <f t="shared" si="13"/>
        <v>10.530000000000001</v>
      </c>
    </row>
    <row r="20" spans="1:31" x14ac:dyDescent="0.25">
      <c r="A20" s="42" t="s">
        <v>39</v>
      </c>
      <c r="B20" s="16" t="s">
        <v>40</v>
      </c>
      <c r="C20" s="20">
        <v>41</v>
      </c>
      <c r="D20" s="21">
        <v>0</v>
      </c>
      <c r="E20" s="6">
        <f t="shared" si="0"/>
        <v>0</v>
      </c>
      <c r="F20" s="6">
        <v>13</v>
      </c>
      <c r="G20" s="6">
        <f t="shared" si="1"/>
        <v>31.71</v>
      </c>
      <c r="H20" s="6">
        <v>27</v>
      </c>
      <c r="I20" s="6">
        <f t="shared" si="2"/>
        <v>65.849999999999994</v>
      </c>
      <c r="J20" s="6">
        <v>1</v>
      </c>
      <c r="K20" s="20">
        <f t="shared" si="3"/>
        <v>2.44</v>
      </c>
      <c r="L20" s="6">
        <v>0</v>
      </c>
      <c r="M20" s="6">
        <f t="shared" si="4"/>
        <v>0</v>
      </c>
      <c r="N20" s="28">
        <v>0</v>
      </c>
      <c r="O20" s="22">
        <f t="shared" si="5"/>
        <v>0</v>
      </c>
      <c r="P20" s="28">
        <v>29</v>
      </c>
      <c r="Q20" s="6">
        <f t="shared" si="6"/>
        <v>70.73</v>
      </c>
      <c r="R20" s="6">
        <v>10</v>
      </c>
      <c r="S20" s="6">
        <f t="shared" si="7"/>
        <v>24.39</v>
      </c>
      <c r="T20" s="6">
        <v>0</v>
      </c>
      <c r="U20" s="6">
        <f t="shared" si="8"/>
        <v>0</v>
      </c>
      <c r="V20" s="6">
        <v>2</v>
      </c>
      <c r="W20" s="20">
        <f t="shared" si="9"/>
        <v>4.88</v>
      </c>
      <c r="X20" s="20">
        <v>0</v>
      </c>
      <c r="Y20" s="20">
        <f t="shared" si="10"/>
        <v>0</v>
      </c>
      <c r="Z20" s="20">
        <v>0</v>
      </c>
      <c r="AA20" s="22">
        <f t="shared" si="11"/>
        <v>0</v>
      </c>
      <c r="AB20" s="21">
        <v>0</v>
      </c>
      <c r="AC20" s="6">
        <f t="shared" si="12"/>
        <v>0</v>
      </c>
      <c r="AD20" s="6">
        <v>0</v>
      </c>
      <c r="AE20" s="46">
        <f t="shared" si="13"/>
        <v>0</v>
      </c>
    </row>
    <row r="21" spans="1:31" x14ac:dyDescent="0.25">
      <c r="A21" s="42" t="s">
        <v>41</v>
      </c>
      <c r="B21" s="16" t="s">
        <v>42</v>
      </c>
      <c r="C21" s="20">
        <v>38</v>
      </c>
      <c r="D21" s="21">
        <v>1</v>
      </c>
      <c r="E21" s="6">
        <f t="shared" si="0"/>
        <v>2.63</v>
      </c>
      <c r="F21" s="6">
        <v>23</v>
      </c>
      <c r="G21" s="6">
        <f t="shared" si="1"/>
        <v>60.529999999999994</v>
      </c>
      <c r="H21" s="6">
        <v>13</v>
      </c>
      <c r="I21" s="6">
        <f t="shared" si="2"/>
        <v>34.21</v>
      </c>
      <c r="J21" s="6">
        <v>1</v>
      </c>
      <c r="K21" s="20">
        <f t="shared" si="3"/>
        <v>2.63</v>
      </c>
      <c r="L21" s="6">
        <v>0</v>
      </c>
      <c r="M21" s="6">
        <f t="shared" si="4"/>
        <v>0</v>
      </c>
      <c r="N21" s="28">
        <v>0</v>
      </c>
      <c r="O21" s="22">
        <f t="shared" si="5"/>
        <v>0</v>
      </c>
      <c r="P21" s="28">
        <v>30</v>
      </c>
      <c r="Q21" s="6">
        <f t="shared" si="6"/>
        <v>78.95</v>
      </c>
      <c r="R21" s="6">
        <v>6</v>
      </c>
      <c r="S21" s="6">
        <f t="shared" si="7"/>
        <v>15.790000000000001</v>
      </c>
      <c r="T21" s="6">
        <v>2</v>
      </c>
      <c r="U21" s="6">
        <f t="shared" si="8"/>
        <v>5.26</v>
      </c>
      <c r="V21" s="6">
        <v>0</v>
      </c>
      <c r="W21" s="20">
        <f t="shared" si="9"/>
        <v>0</v>
      </c>
      <c r="X21" s="20">
        <v>0</v>
      </c>
      <c r="Y21" s="20">
        <f t="shared" si="10"/>
        <v>0</v>
      </c>
      <c r="Z21" s="20">
        <v>0</v>
      </c>
      <c r="AA21" s="22">
        <f t="shared" si="11"/>
        <v>0</v>
      </c>
      <c r="AB21" s="21">
        <v>0</v>
      </c>
      <c r="AC21" s="6">
        <f t="shared" si="12"/>
        <v>0</v>
      </c>
      <c r="AD21" s="6">
        <v>1</v>
      </c>
      <c r="AE21" s="46">
        <f t="shared" si="13"/>
        <v>2.63</v>
      </c>
    </row>
    <row r="22" spans="1:31" x14ac:dyDescent="0.25">
      <c r="A22" s="42" t="s">
        <v>43</v>
      </c>
      <c r="B22" s="16" t="s">
        <v>44</v>
      </c>
      <c r="C22" s="20">
        <v>38</v>
      </c>
      <c r="D22" s="21">
        <v>1</v>
      </c>
      <c r="E22" s="6">
        <f t="shared" si="0"/>
        <v>2.63</v>
      </c>
      <c r="F22" s="6">
        <v>19</v>
      </c>
      <c r="G22" s="6">
        <f t="shared" si="1"/>
        <v>50</v>
      </c>
      <c r="H22" s="6">
        <v>16</v>
      </c>
      <c r="I22" s="6">
        <f t="shared" si="2"/>
        <v>42.11</v>
      </c>
      <c r="J22" s="6">
        <v>2</v>
      </c>
      <c r="K22" s="20">
        <f t="shared" si="3"/>
        <v>5.26</v>
      </c>
      <c r="L22" s="6">
        <v>0</v>
      </c>
      <c r="M22" s="6">
        <f t="shared" si="4"/>
        <v>0</v>
      </c>
      <c r="N22" s="28">
        <v>0</v>
      </c>
      <c r="O22" s="22">
        <f t="shared" si="5"/>
        <v>0</v>
      </c>
      <c r="P22" s="28">
        <v>28</v>
      </c>
      <c r="Q22" s="6">
        <f t="shared" si="6"/>
        <v>73.680000000000007</v>
      </c>
      <c r="R22" s="6">
        <v>7</v>
      </c>
      <c r="S22" s="6">
        <f t="shared" si="7"/>
        <v>18.420000000000002</v>
      </c>
      <c r="T22" s="6">
        <v>0</v>
      </c>
      <c r="U22" s="6">
        <f t="shared" si="8"/>
        <v>0</v>
      </c>
      <c r="V22" s="6">
        <v>3</v>
      </c>
      <c r="W22" s="20">
        <f t="shared" si="9"/>
        <v>7.89</v>
      </c>
      <c r="X22" s="20">
        <v>0</v>
      </c>
      <c r="Y22" s="20">
        <f t="shared" si="10"/>
        <v>0</v>
      </c>
      <c r="Z22" s="20">
        <v>0</v>
      </c>
      <c r="AA22" s="22">
        <f t="shared" si="11"/>
        <v>0</v>
      </c>
      <c r="AB22" s="21">
        <v>0</v>
      </c>
      <c r="AC22" s="6">
        <f t="shared" si="12"/>
        <v>0</v>
      </c>
      <c r="AD22" s="6">
        <v>1</v>
      </c>
      <c r="AE22" s="46">
        <f t="shared" si="13"/>
        <v>2.63</v>
      </c>
    </row>
    <row r="23" spans="1:31" x14ac:dyDescent="0.25">
      <c r="A23" s="42" t="s">
        <v>45</v>
      </c>
      <c r="B23" s="16" t="s">
        <v>46</v>
      </c>
      <c r="C23" s="20">
        <v>45</v>
      </c>
      <c r="D23" s="21">
        <v>2</v>
      </c>
      <c r="E23" s="6">
        <f t="shared" si="0"/>
        <v>4.4400000000000004</v>
      </c>
      <c r="F23" s="6">
        <v>43</v>
      </c>
      <c r="G23" s="6">
        <f t="shared" si="1"/>
        <v>95.56</v>
      </c>
      <c r="H23" s="6">
        <v>0</v>
      </c>
      <c r="I23" s="6">
        <f t="shared" si="2"/>
        <v>0</v>
      </c>
      <c r="J23" s="6">
        <v>0</v>
      </c>
      <c r="K23" s="20">
        <f t="shared" si="3"/>
        <v>0</v>
      </c>
      <c r="L23" s="6">
        <v>0</v>
      </c>
      <c r="M23" s="6">
        <f t="shared" si="4"/>
        <v>0</v>
      </c>
      <c r="N23" s="28">
        <v>0</v>
      </c>
      <c r="O23" s="22">
        <f t="shared" si="5"/>
        <v>0</v>
      </c>
      <c r="P23" s="28">
        <v>44</v>
      </c>
      <c r="Q23" s="6">
        <f t="shared" si="6"/>
        <v>97.78</v>
      </c>
      <c r="R23" s="6">
        <v>1</v>
      </c>
      <c r="S23" s="6">
        <f t="shared" si="7"/>
        <v>2.2200000000000002</v>
      </c>
      <c r="T23" s="6">
        <v>0</v>
      </c>
      <c r="U23" s="6">
        <f t="shared" si="8"/>
        <v>0</v>
      </c>
      <c r="V23" s="6">
        <v>0</v>
      </c>
      <c r="W23" s="20">
        <f t="shared" si="9"/>
        <v>0</v>
      </c>
      <c r="X23" s="20">
        <v>0</v>
      </c>
      <c r="Y23" s="20">
        <f t="shared" si="10"/>
        <v>0</v>
      </c>
      <c r="Z23" s="20">
        <v>0</v>
      </c>
      <c r="AA23" s="22">
        <f t="shared" si="11"/>
        <v>0</v>
      </c>
      <c r="AB23" s="21">
        <v>0</v>
      </c>
      <c r="AC23" s="6">
        <f t="shared" si="12"/>
        <v>0</v>
      </c>
      <c r="AD23" s="6">
        <v>2</v>
      </c>
      <c r="AE23" s="46">
        <f t="shared" si="13"/>
        <v>4.4400000000000004</v>
      </c>
    </row>
    <row r="24" spans="1:31" x14ac:dyDescent="0.25">
      <c r="A24" s="41">
        <v>3</v>
      </c>
      <c r="B24" s="8" t="s">
        <v>47</v>
      </c>
      <c r="C24" s="11">
        <f>SUM(C25:C30)</f>
        <v>235</v>
      </c>
      <c r="D24" s="12">
        <f>SUM(D25:D30)</f>
        <v>2</v>
      </c>
      <c r="E24" s="9">
        <f t="shared" si="0"/>
        <v>0.85000000000000009</v>
      </c>
      <c r="F24" s="9">
        <f>SUM(F25:F30)</f>
        <v>166</v>
      </c>
      <c r="G24" s="9">
        <f t="shared" si="1"/>
        <v>70.64</v>
      </c>
      <c r="H24" s="9">
        <f>SUM(H25:H30)</f>
        <v>66</v>
      </c>
      <c r="I24" s="9">
        <f t="shared" si="2"/>
        <v>28.09</v>
      </c>
      <c r="J24" s="9">
        <f>SUM(J25:J30)</f>
        <v>1</v>
      </c>
      <c r="K24" s="11">
        <f t="shared" si="3"/>
        <v>0.43</v>
      </c>
      <c r="L24" s="32">
        <f>SUM(L25:L30)</f>
        <v>0</v>
      </c>
      <c r="M24" s="32">
        <f t="shared" si="4"/>
        <v>0</v>
      </c>
      <c r="N24" s="29">
        <f>SUM(N25:N30)</f>
        <v>0</v>
      </c>
      <c r="O24" s="34">
        <f t="shared" si="5"/>
        <v>0</v>
      </c>
      <c r="P24" s="27">
        <f>SUM(P25:P30)</f>
        <v>204</v>
      </c>
      <c r="Q24" s="9">
        <f t="shared" si="6"/>
        <v>86.81</v>
      </c>
      <c r="R24" s="9">
        <f>SUM(R25:R30)</f>
        <v>26</v>
      </c>
      <c r="S24" s="9">
        <f t="shared" si="7"/>
        <v>11.06</v>
      </c>
      <c r="T24" s="9">
        <f>SUM(T25:T30)</f>
        <v>5</v>
      </c>
      <c r="U24" s="9">
        <f t="shared" si="8"/>
        <v>2.13</v>
      </c>
      <c r="V24" s="9">
        <f>SUM(V25:V30)</f>
        <v>0</v>
      </c>
      <c r="W24" s="11">
        <f t="shared" si="9"/>
        <v>0</v>
      </c>
      <c r="X24" s="11">
        <f>SUM(X25:X30)</f>
        <v>0</v>
      </c>
      <c r="Y24" s="11">
        <f t="shared" si="10"/>
        <v>0</v>
      </c>
      <c r="Z24" s="11">
        <f>SUM(Z25:Z30)</f>
        <v>0</v>
      </c>
      <c r="AA24" s="10">
        <f t="shared" si="11"/>
        <v>0</v>
      </c>
      <c r="AB24" s="13">
        <f>SUM(AB25:AB30)</f>
        <v>0</v>
      </c>
      <c r="AC24" s="9">
        <f t="shared" si="12"/>
        <v>0</v>
      </c>
      <c r="AD24" s="9">
        <f>SUM(AD25:AD30)</f>
        <v>2</v>
      </c>
      <c r="AE24" s="45">
        <f t="shared" si="13"/>
        <v>0.85000000000000009</v>
      </c>
    </row>
    <row r="25" spans="1:31" x14ac:dyDescent="0.25">
      <c r="A25" s="42" t="s">
        <v>48</v>
      </c>
      <c r="B25" s="16" t="s">
        <v>49</v>
      </c>
      <c r="C25" s="20">
        <v>36</v>
      </c>
      <c r="D25" s="21">
        <v>2</v>
      </c>
      <c r="E25" s="6">
        <f t="shared" si="0"/>
        <v>5.56</v>
      </c>
      <c r="F25" s="6">
        <v>28</v>
      </c>
      <c r="G25" s="6">
        <f t="shared" si="1"/>
        <v>77.78</v>
      </c>
      <c r="H25" s="6">
        <v>6</v>
      </c>
      <c r="I25" s="6">
        <f t="shared" si="2"/>
        <v>16.669999999999998</v>
      </c>
      <c r="J25" s="6">
        <v>0</v>
      </c>
      <c r="K25" s="20">
        <f t="shared" si="3"/>
        <v>0</v>
      </c>
      <c r="L25" s="6">
        <v>0</v>
      </c>
      <c r="M25" s="6">
        <f t="shared" si="4"/>
        <v>0</v>
      </c>
      <c r="N25" s="28">
        <v>0</v>
      </c>
      <c r="O25" s="22">
        <f t="shared" si="5"/>
        <v>0</v>
      </c>
      <c r="P25" s="28">
        <v>33</v>
      </c>
      <c r="Q25" s="6">
        <f t="shared" si="6"/>
        <v>91.67</v>
      </c>
      <c r="R25" s="6">
        <v>3</v>
      </c>
      <c r="S25" s="6">
        <f t="shared" si="7"/>
        <v>8.33</v>
      </c>
      <c r="T25" s="6">
        <v>0</v>
      </c>
      <c r="U25" s="6">
        <f t="shared" si="8"/>
        <v>0</v>
      </c>
      <c r="V25" s="6">
        <v>0</v>
      </c>
      <c r="W25" s="20">
        <f t="shared" si="9"/>
        <v>0</v>
      </c>
      <c r="X25" s="20">
        <v>0</v>
      </c>
      <c r="Y25" s="20">
        <f t="shared" si="10"/>
        <v>0</v>
      </c>
      <c r="Z25" s="20">
        <v>0</v>
      </c>
      <c r="AA25" s="22">
        <f t="shared" si="11"/>
        <v>0</v>
      </c>
      <c r="AB25" s="21">
        <v>0</v>
      </c>
      <c r="AC25" s="6">
        <f t="shared" si="12"/>
        <v>0</v>
      </c>
      <c r="AD25" s="6">
        <v>2</v>
      </c>
      <c r="AE25" s="46">
        <f t="shared" si="13"/>
        <v>5.56</v>
      </c>
    </row>
    <row r="26" spans="1:31" x14ac:dyDescent="0.25">
      <c r="A26" s="42" t="s">
        <v>50</v>
      </c>
      <c r="B26" s="16" t="s">
        <v>51</v>
      </c>
      <c r="C26" s="20">
        <v>36</v>
      </c>
      <c r="D26" s="21">
        <v>0</v>
      </c>
      <c r="E26" s="6">
        <f t="shared" si="0"/>
        <v>0</v>
      </c>
      <c r="F26" s="6">
        <v>19</v>
      </c>
      <c r="G26" s="6">
        <f t="shared" si="1"/>
        <v>52.78</v>
      </c>
      <c r="H26" s="6">
        <v>16</v>
      </c>
      <c r="I26" s="6">
        <f t="shared" si="2"/>
        <v>44.440000000000005</v>
      </c>
      <c r="J26" s="6">
        <v>1</v>
      </c>
      <c r="K26" s="20">
        <f t="shared" si="3"/>
        <v>2.78</v>
      </c>
      <c r="L26" s="6">
        <v>0</v>
      </c>
      <c r="M26" s="6">
        <f t="shared" si="4"/>
        <v>0</v>
      </c>
      <c r="N26" s="28">
        <v>0</v>
      </c>
      <c r="O26" s="22">
        <f t="shared" si="5"/>
        <v>0</v>
      </c>
      <c r="P26" s="28">
        <v>32</v>
      </c>
      <c r="Q26" s="6">
        <f t="shared" si="6"/>
        <v>88.89</v>
      </c>
      <c r="R26" s="6">
        <v>4</v>
      </c>
      <c r="S26" s="6">
        <f t="shared" si="7"/>
        <v>11.110000000000001</v>
      </c>
      <c r="T26" s="6">
        <v>0</v>
      </c>
      <c r="U26" s="6">
        <f t="shared" si="8"/>
        <v>0</v>
      </c>
      <c r="V26" s="6">
        <v>0</v>
      </c>
      <c r="W26" s="20">
        <f t="shared" si="9"/>
        <v>0</v>
      </c>
      <c r="X26" s="20">
        <v>0</v>
      </c>
      <c r="Y26" s="20">
        <f t="shared" si="10"/>
        <v>0</v>
      </c>
      <c r="Z26" s="20">
        <v>0</v>
      </c>
      <c r="AA26" s="22">
        <f t="shared" si="11"/>
        <v>0</v>
      </c>
      <c r="AB26" s="21">
        <v>0</v>
      </c>
      <c r="AC26" s="6">
        <f t="shared" si="12"/>
        <v>0</v>
      </c>
      <c r="AD26" s="6">
        <v>0</v>
      </c>
      <c r="AE26" s="46">
        <f t="shared" si="13"/>
        <v>0</v>
      </c>
    </row>
    <row r="27" spans="1:31" x14ac:dyDescent="0.25">
      <c r="A27" s="42" t="s">
        <v>52</v>
      </c>
      <c r="B27" s="16" t="s">
        <v>53</v>
      </c>
      <c r="C27" s="20">
        <v>40</v>
      </c>
      <c r="D27" s="21">
        <v>0</v>
      </c>
      <c r="E27" s="6">
        <f t="shared" si="0"/>
        <v>0</v>
      </c>
      <c r="F27" s="6">
        <v>25</v>
      </c>
      <c r="G27" s="6">
        <f t="shared" si="1"/>
        <v>62.5</v>
      </c>
      <c r="H27" s="6">
        <v>15</v>
      </c>
      <c r="I27" s="6">
        <f t="shared" si="2"/>
        <v>37.5</v>
      </c>
      <c r="J27" s="6">
        <v>0</v>
      </c>
      <c r="K27" s="20">
        <f t="shared" si="3"/>
        <v>0</v>
      </c>
      <c r="L27" s="6">
        <v>0</v>
      </c>
      <c r="M27" s="6">
        <f t="shared" si="4"/>
        <v>0</v>
      </c>
      <c r="N27" s="28">
        <v>0</v>
      </c>
      <c r="O27" s="22">
        <f t="shared" si="5"/>
        <v>0</v>
      </c>
      <c r="P27" s="28">
        <v>38</v>
      </c>
      <c r="Q27" s="6">
        <f t="shared" si="6"/>
        <v>95</v>
      </c>
      <c r="R27" s="6">
        <v>2</v>
      </c>
      <c r="S27" s="6">
        <f t="shared" si="7"/>
        <v>5</v>
      </c>
      <c r="T27" s="6">
        <v>0</v>
      </c>
      <c r="U27" s="6">
        <f t="shared" si="8"/>
        <v>0</v>
      </c>
      <c r="V27" s="6">
        <v>0</v>
      </c>
      <c r="W27" s="20">
        <f t="shared" si="9"/>
        <v>0</v>
      </c>
      <c r="X27" s="20">
        <v>0</v>
      </c>
      <c r="Y27" s="20">
        <f t="shared" si="10"/>
        <v>0</v>
      </c>
      <c r="Z27" s="20">
        <v>0</v>
      </c>
      <c r="AA27" s="22">
        <f t="shared" si="11"/>
        <v>0</v>
      </c>
      <c r="AB27" s="21">
        <v>0</v>
      </c>
      <c r="AC27" s="6">
        <f t="shared" si="12"/>
        <v>0</v>
      </c>
      <c r="AD27" s="6">
        <v>0</v>
      </c>
      <c r="AE27" s="46">
        <f t="shared" si="13"/>
        <v>0</v>
      </c>
    </row>
    <row r="28" spans="1:31" x14ac:dyDescent="0.25">
      <c r="A28" s="42" t="s">
        <v>54</v>
      </c>
      <c r="B28" s="16" t="s">
        <v>55</v>
      </c>
      <c r="C28" s="20">
        <v>42</v>
      </c>
      <c r="D28" s="21">
        <v>0</v>
      </c>
      <c r="E28" s="6">
        <f t="shared" si="0"/>
        <v>0</v>
      </c>
      <c r="F28" s="6">
        <v>29</v>
      </c>
      <c r="G28" s="6">
        <f t="shared" si="1"/>
        <v>69.05</v>
      </c>
      <c r="H28" s="6">
        <v>13</v>
      </c>
      <c r="I28" s="6">
        <f t="shared" si="2"/>
        <v>30.95</v>
      </c>
      <c r="J28" s="6">
        <v>0</v>
      </c>
      <c r="K28" s="20">
        <f t="shared" si="3"/>
        <v>0</v>
      </c>
      <c r="L28" s="6">
        <v>0</v>
      </c>
      <c r="M28" s="6">
        <f t="shared" si="4"/>
        <v>0</v>
      </c>
      <c r="N28" s="28">
        <v>0</v>
      </c>
      <c r="O28" s="22">
        <f t="shared" si="5"/>
        <v>0</v>
      </c>
      <c r="P28" s="28">
        <v>35</v>
      </c>
      <c r="Q28" s="6">
        <f t="shared" si="6"/>
        <v>83.33</v>
      </c>
      <c r="R28" s="6">
        <v>6</v>
      </c>
      <c r="S28" s="6">
        <f t="shared" si="7"/>
        <v>14.29</v>
      </c>
      <c r="T28" s="6">
        <v>1</v>
      </c>
      <c r="U28" s="6">
        <f t="shared" si="8"/>
        <v>2.3800000000000003</v>
      </c>
      <c r="V28" s="6">
        <v>0</v>
      </c>
      <c r="W28" s="20">
        <f t="shared" si="9"/>
        <v>0</v>
      </c>
      <c r="X28" s="20">
        <v>0</v>
      </c>
      <c r="Y28" s="20">
        <f t="shared" si="10"/>
        <v>0</v>
      </c>
      <c r="Z28" s="20">
        <v>0</v>
      </c>
      <c r="AA28" s="22">
        <f t="shared" si="11"/>
        <v>0</v>
      </c>
      <c r="AB28" s="21">
        <v>0</v>
      </c>
      <c r="AC28" s="6">
        <f t="shared" si="12"/>
        <v>0</v>
      </c>
      <c r="AD28" s="6">
        <v>0</v>
      </c>
      <c r="AE28" s="46">
        <f t="shared" si="13"/>
        <v>0</v>
      </c>
    </row>
    <row r="29" spans="1:31" x14ac:dyDescent="0.25">
      <c r="A29" s="42" t="s">
        <v>56</v>
      </c>
      <c r="B29" s="16" t="s">
        <v>57</v>
      </c>
      <c r="C29" s="20">
        <v>40</v>
      </c>
      <c r="D29" s="21">
        <v>0</v>
      </c>
      <c r="E29" s="6">
        <f t="shared" si="0"/>
        <v>0</v>
      </c>
      <c r="F29" s="6">
        <v>26</v>
      </c>
      <c r="G29" s="6">
        <f t="shared" si="1"/>
        <v>65</v>
      </c>
      <c r="H29" s="6">
        <v>14</v>
      </c>
      <c r="I29" s="6">
        <f t="shared" si="2"/>
        <v>35</v>
      </c>
      <c r="J29" s="6">
        <v>0</v>
      </c>
      <c r="K29" s="20">
        <f t="shared" si="3"/>
        <v>0</v>
      </c>
      <c r="L29" s="6">
        <v>0</v>
      </c>
      <c r="M29" s="6">
        <f t="shared" si="4"/>
        <v>0</v>
      </c>
      <c r="N29" s="28">
        <v>0</v>
      </c>
      <c r="O29" s="22">
        <f t="shared" si="5"/>
        <v>0</v>
      </c>
      <c r="P29" s="28">
        <v>28</v>
      </c>
      <c r="Q29" s="6">
        <f t="shared" si="6"/>
        <v>70</v>
      </c>
      <c r="R29" s="6">
        <v>8</v>
      </c>
      <c r="S29" s="6">
        <f t="shared" si="7"/>
        <v>20</v>
      </c>
      <c r="T29" s="6">
        <v>4</v>
      </c>
      <c r="U29" s="6">
        <f t="shared" si="8"/>
        <v>10</v>
      </c>
      <c r="V29" s="6">
        <v>0</v>
      </c>
      <c r="W29" s="20">
        <f t="shared" si="9"/>
        <v>0</v>
      </c>
      <c r="X29" s="20">
        <v>0</v>
      </c>
      <c r="Y29" s="20">
        <f t="shared" si="10"/>
        <v>0</v>
      </c>
      <c r="Z29" s="20">
        <v>0</v>
      </c>
      <c r="AA29" s="22">
        <f t="shared" si="11"/>
        <v>0</v>
      </c>
      <c r="AB29" s="21">
        <v>0</v>
      </c>
      <c r="AC29" s="6">
        <f t="shared" si="12"/>
        <v>0</v>
      </c>
      <c r="AD29" s="6">
        <v>0</v>
      </c>
      <c r="AE29" s="46">
        <f t="shared" si="13"/>
        <v>0</v>
      </c>
    </row>
    <row r="30" spans="1:31" x14ac:dyDescent="0.25">
      <c r="A30" s="43" t="s">
        <v>58</v>
      </c>
      <c r="B30" s="35" t="s">
        <v>59</v>
      </c>
      <c r="C30" s="36">
        <v>41</v>
      </c>
      <c r="D30" s="37">
        <v>0</v>
      </c>
      <c r="E30" s="38">
        <f t="shared" si="0"/>
        <v>0</v>
      </c>
      <c r="F30" s="38">
        <v>39</v>
      </c>
      <c r="G30" s="38">
        <f t="shared" si="1"/>
        <v>95.12</v>
      </c>
      <c r="H30" s="38">
        <v>2</v>
      </c>
      <c r="I30" s="38">
        <f t="shared" si="2"/>
        <v>4.88</v>
      </c>
      <c r="J30" s="38">
        <v>0</v>
      </c>
      <c r="K30" s="36">
        <f t="shared" si="3"/>
        <v>0</v>
      </c>
      <c r="L30" s="38">
        <v>0</v>
      </c>
      <c r="M30" s="38">
        <f t="shared" si="4"/>
        <v>0</v>
      </c>
      <c r="N30" s="39">
        <v>0</v>
      </c>
      <c r="O30" s="40">
        <f t="shared" si="5"/>
        <v>0</v>
      </c>
      <c r="P30" s="39">
        <v>38</v>
      </c>
      <c r="Q30" s="38">
        <f t="shared" si="6"/>
        <v>92.679999999999993</v>
      </c>
      <c r="R30" s="38">
        <v>3</v>
      </c>
      <c r="S30" s="38">
        <f t="shared" si="7"/>
        <v>7.32</v>
      </c>
      <c r="T30" s="38">
        <v>0</v>
      </c>
      <c r="U30" s="38">
        <f t="shared" si="8"/>
        <v>0</v>
      </c>
      <c r="V30" s="38">
        <v>0</v>
      </c>
      <c r="W30" s="36">
        <f t="shared" si="9"/>
        <v>0</v>
      </c>
      <c r="X30" s="36">
        <v>0</v>
      </c>
      <c r="Y30" s="36">
        <f t="shared" si="10"/>
        <v>0</v>
      </c>
      <c r="Z30" s="36">
        <v>0</v>
      </c>
      <c r="AA30" s="40">
        <f t="shared" si="11"/>
        <v>0</v>
      </c>
      <c r="AB30" s="37">
        <v>0</v>
      </c>
      <c r="AC30" s="38">
        <f t="shared" si="12"/>
        <v>0</v>
      </c>
      <c r="AD30" s="38">
        <v>0</v>
      </c>
      <c r="AE30" s="47">
        <f t="shared" si="13"/>
        <v>0</v>
      </c>
    </row>
    <row r="31" spans="1:31" ht="15" customHeight="1" x14ac:dyDescent="0.25"/>
    <row r="32" spans="1:31" ht="1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Q32" s="54" t="s">
        <v>60</v>
      </c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7:31" ht="15" customHeight="1" x14ac:dyDescent="0.25">
      <c r="Q33" s="48" t="s">
        <v>61</v>
      </c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</row>
    <row r="34" spans="17:31" ht="15" customHeight="1" x14ac:dyDescent="0.25"/>
    <row r="35" spans="17:31" ht="15" customHeight="1" x14ac:dyDescent="0.25"/>
    <row r="36" spans="17:31" ht="15" customHeight="1" x14ac:dyDescent="0.25"/>
    <row r="37" spans="17:31" ht="15" customHeight="1" x14ac:dyDescent="0.25"/>
    <row r="38" spans="17:31" ht="15" customHeight="1" x14ac:dyDescent="0.25">
      <c r="Q38" s="48" t="s">
        <v>62</v>
      </c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</row>
    <row r="39" spans="17:31" ht="15" customHeight="1" x14ac:dyDescent="0.25"/>
    <row r="40" spans="17:31" ht="15" customHeight="1" x14ac:dyDescent="0.25"/>
    <row r="41" spans="17:31" ht="15" customHeight="1" x14ac:dyDescent="0.25"/>
    <row r="42" spans="17:31" ht="15" customHeight="1" x14ac:dyDescent="0.25"/>
    <row r="43" spans="17:31" ht="15" customHeight="1" x14ac:dyDescent="0.25"/>
    <row r="44" spans="17:31" ht="15" customHeight="1" x14ac:dyDescent="0.25"/>
    <row r="45" spans="17:31" ht="15" customHeight="1" x14ac:dyDescent="0.25"/>
    <row r="46" spans="17:31" ht="15" customHeight="1" x14ac:dyDescent="0.25"/>
    <row r="47" spans="17:31" ht="15" customHeight="1" x14ac:dyDescent="0.25"/>
    <row r="48" spans="17:3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mergeCells count="31">
    <mergeCell ref="A6:AE6"/>
    <mergeCell ref="A2:G2"/>
    <mergeCell ref="H2:AE2"/>
    <mergeCell ref="A3:G3"/>
    <mergeCell ref="H3:AE3"/>
    <mergeCell ref="A5:AE5"/>
    <mergeCell ref="R9:S9"/>
    <mergeCell ref="T9:U9"/>
    <mergeCell ref="AB9:AC9"/>
    <mergeCell ref="P8:AA8"/>
    <mergeCell ref="L9:M9"/>
    <mergeCell ref="D8:O8"/>
    <mergeCell ref="N9:O9"/>
    <mergeCell ref="X9:Y9"/>
    <mergeCell ref="Z9:AA9"/>
    <mergeCell ref="V9:W9"/>
    <mergeCell ref="Q38:AE38"/>
    <mergeCell ref="Q33:AE33"/>
    <mergeCell ref="AD9:AE9"/>
    <mergeCell ref="A11:B11"/>
    <mergeCell ref="A32:I32"/>
    <mergeCell ref="Q32:AE32"/>
    <mergeCell ref="A8:A10"/>
    <mergeCell ref="B8:B10"/>
    <mergeCell ref="C8:C10"/>
    <mergeCell ref="AB8:AE8"/>
    <mergeCell ref="D9:E9"/>
    <mergeCell ref="F9:G9"/>
    <mergeCell ref="H9:I9"/>
    <mergeCell ref="J9:K9"/>
    <mergeCell ref="P9:Q9"/>
  </mergeCells>
  <pageMargins left="0.39370078740157483" right="0.39370078740157483" top="0.23622047244094491" bottom="0.39370078740157483" header="0.31496062992125984" footer="0.31496062992125984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TKHTRL</vt:lpstr>
      <vt:lpstr>TKHTRL!Print_Titles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Hiếu Phạm</dc:creator>
  <cp:lastModifiedBy>TOAN PC</cp:lastModifiedBy>
  <dcterms:created xsi:type="dcterms:W3CDTF">2022-03-02T07:15:05Z</dcterms:created>
  <dcterms:modified xsi:type="dcterms:W3CDTF">2026-01-23T07:38:00Z</dcterms:modified>
</cp:coreProperties>
</file>